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hnLevesque\Documents\Assurance EM Lighting - 2 2024\Sales\Calculator\"/>
    </mc:Choice>
  </mc:AlternateContent>
  <xr:revisionPtr revIDLastSave="0" documentId="13_ncr:1_{5DB207C6-E006-49B3-B99F-21CFA786BDEA}" xr6:coauthVersionLast="47" xr6:coauthVersionMax="47" xr10:uidLastSave="{00000000-0000-0000-0000-000000000000}"/>
  <bookViews>
    <workbookView xWindow="-120" yWindow="-120" windowWidth="29040" windowHeight="15720" xr2:uid="{48D26A11-B0F6-4F89-836F-FBAFB9CACD1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5" i="1"/>
  <c r="H12" i="1"/>
  <c r="H9" i="1"/>
  <c r="H6" i="1"/>
  <c r="K6" i="1"/>
  <c r="M18" i="1" l="1"/>
  <c r="L18" i="1"/>
  <c r="K18" i="1"/>
  <c r="M15" i="1"/>
  <c r="L15" i="1"/>
  <c r="K15" i="1"/>
  <c r="M12" i="1"/>
  <c r="L12" i="1"/>
  <c r="K12" i="1"/>
  <c r="M9" i="1"/>
  <c r="L9" i="1"/>
  <c r="K9" i="1"/>
  <c r="M6" i="1"/>
  <c r="L6" i="1"/>
  <c r="N6" i="1" s="1"/>
  <c r="I12" i="1"/>
  <c r="G12" i="1"/>
  <c r="D12" i="1"/>
  <c r="E11" i="1"/>
  <c r="F11" i="1" s="1"/>
  <c r="G11" i="1" s="1"/>
  <c r="H11" i="1" s="1"/>
  <c r="I9" i="1"/>
  <c r="G9" i="1"/>
  <c r="D9" i="1"/>
  <c r="E8" i="1"/>
  <c r="F8" i="1" s="1"/>
  <c r="G8" i="1" s="1"/>
  <c r="H8" i="1" s="1"/>
  <c r="I6" i="1"/>
  <c r="G6" i="1"/>
  <c r="D6" i="1"/>
  <c r="E5" i="1"/>
  <c r="F5" i="1" s="1"/>
  <c r="G5" i="1" s="1"/>
  <c r="H5" i="1" s="1"/>
  <c r="I18" i="1"/>
  <c r="I15" i="1"/>
  <c r="D18" i="1"/>
  <c r="E18" i="1" s="1"/>
  <c r="G18" i="1" s="1"/>
  <c r="D15" i="1"/>
  <c r="E15" i="1" s="1"/>
  <c r="G15" i="1"/>
  <c r="J15" i="1" s="1"/>
  <c r="E17" i="1"/>
  <c r="F17" i="1" s="1"/>
  <c r="G17" i="1" s="1"/>
  <c r="H17" i="1" s="1"/>
  <c r="E14" i="1"/>
  <c r="F14" i="1" s="1"/>
  <c r="N14" i="1" s="1"/>
  <c r="N12" i="1" l="1"/>
  <c r="J6" i="1"/>
  <c r="N11" i="1"/>
  <c r="N17" i="1"/>
  <c r="N8" i="1"/>
  <c r="N18" i="1"/>
  <c r="N15" i="1"/>
  <c r="N9" i="1"/>
  <c r="N5" i="1"/>
  <c r="J11" i="1"/>
  <c r="J12" i="1"/>
  <c r="J9" i="1"/>
  <c r="J8" i="1"/>
  <c r="J5" i="1"/>
  <c r="J17" i="1"/>
  <c r="J18" i="1"/>
  <c r="G14" i="1"/>
  <c r="H14" i="1" s="1"/>
  <c r="J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Levesque</author>
  </authors>
  <commentList>
    <comment ref="C11" authorId="0" shapeId="0" xr:uid="{09AE94B6-812D-49CC-AF9A-F2FF174DB6BB}">
      <text>
        <r>
          <rPr>
            <b/>
            <sz val="9"/>
            <color indexed="81"/>
            <rFont val="Tahoma"/>
            <family val="2"/>
          </rPr>
          <t>John Levesque:</t>
        </r>
        <r>
          <rPr>
            <sz val="9"/>
            <color indexed="81"/>
            <rFont val="Tahoma"/>
            <family val="2"/>
          </rPr>
          <t xml:space="preserve">
Will Change to 250W Q3 2025
</t>
        </r>
      </text>
    </comment>
    <comment ref="C12" authorId="0" shapeId="0" xr:uid="{46018A95-DAF2-4EB9-88A6-6C3F2E467F6D}">
      <text>
        <r>
          <rPr>
            <b/>
            <sz val="9"/>
            <color indexed="81"/>
            <rFont val="Tahoma"/>
            <family val="2"/>
          </rPr>
          <t>John Levesque:</t>
        </r>
        <r>
          <rPr>
            <sz val="9"/>
            <color indexed="81"/>
            <rFont val="Tahoma"/>
            <family val="2"/>
          </rPr>
          <t xml:space="preserve">
Will change to 250W after Q3 2025
</t>
        </r>
      </text>
    </comment>
    <comment ref="C14" authorId="0" shapeId="0" xr:uid="{667B3F90-41BD-4E6F-A977-7C600808BAE5}">
      <text>
        <r>
          <rPr>
            <b/>
            <sz val="9"/>
            <color indexed="81"/>
            <rFont val="Tahoma"/>
            <family val="2"/>
          </rPr>
          <t>John Levesque:</t>
        </r>
        <r>
          <rPr>
            <sz val="9"/>
            <color indexed="81"/>
            <rFont val="Tahoma"/>
            <family val="2"/>
          </rPr>
          <t xml:space="preserve">
Will change to 500W in Q3 2025
</t>
        </r>
      </text>
    </comment>
    <comment ref="C15" authorId="0" shapeId="0" xr:uid="{AFD3D17B-66CE-47E3-8E22-7C192CFC1A71}">
      <text>
        <r>
          <rPr>
            <b/>
            <sz val="9"/>
            <color indexed="81"/>
            <rFont val="Tahoma"/>
            <family val="2"/>
          </rPr>
          <t>John Levesque:</t>
        </r>
        <r>
          <rPr>
            <sz val="9"/>
            <color indexed="81"/>
            <rFont val="Tahoma"/>
            <family val="2"/>
          </rPr>
          <t xml:space="preserve">
Will change to 500W in Q3 2025
</t>
        </r>
      </text>
    </comment>
  </commentList>
</comments>
</file>

<file path=xl/sharedStrings.xml><?xml version="1.0" encoding="utf-8"?>
<sst xmlns="http://schemas.openxmlformats.org/spreadsheetml/2006/main" count="61" uniqueCount="34">
  <si>
    <t>Si-50-PST</t>
  </si>
  <si>
    <t>0-10 Vdc luminaires - only</t>
  </si>
  <si>
    <t>Max Number of connected  Luminaires</t>
  </si>
  <si>
    <t>EM Power Per Luminaire</t>
  </si>
  <si>
    <t>(W)</t>
  </si>
  <si>
    <t>Lumens EM</t>
  </si>
  <si>
    <t>Si-100-PST</t>
  </si>
  <si>
    <t>Si-200-PST</t>
  </si>
  <si>
    <t xml:space="preserve"> </t>
  </si>
  <si>
    <t>Change this info as needed</t>
  </si>
  <si>
    <t>Change this info to luminaire data</t>
  </si>
  <si>
    <t>Assurance SI- Model</t>
  </si>
  <si>
    <t>Micro Inverter</t>
  </si>
  <si>
    <t>EM Power Per Luminaire               EM Power/ # of Luminaires</t>
  </si>
  <si>
    <t>Luminaire Wattage - Input Wattage</t>
  </si>
  <si>
    <r>
      <t xml:space="preserve">Si-35-PST  </t>
    </r>
    <r>
      <rPr>
        <b/>
        <sz val="14"/>
        <color theme="1"/>
        <rFont val="Aptos Narrow"/>
        <family val="2"/>
        <scheme val="minor"/>
      </rPr>
      <t>not available yet</t>
    </r>
  </si>
  <si>
    <r>
      <t xml:space="preserve">Si-10-PST </t>
    </r>
    <r>
      <rPr>
        <b/>
        <sz val="14"/>
        <color theme="1"/>
        <rFont val="Aptos Narrow"/>
        <family val="2"/>
        <scheme val="minor"/>
      </rPr>
      <t>Available in late june</t>
    </r>
  </si>
  <si>
    <t>1/2 hour to install</t>
  </si>
  <si>
    <t>Per unit cost including install</t>
  </si>
  <si>
    <t>INPUT</t>
  </si>
  <si>
    <t>Micro Inverter Calculator</t>
  </si>
  <si>
    <t>EM Power (W)</t>
  </si>
  <si>
    <t>Max. Connected Load (W)</t>
  </si>
  <si>
    <t>Is this sufficient light?</t>
  </si>
  <si>
    <t>Notes:</t>
  </si>
  <si>
    <t>Instructions:</t>
  </si>
  <si>
    <t>Fill in proper data values in the yellow highlighted fields.  If desired, enter alternate number of connected luminaires in the blue fields.</t>
  </si>
  <si>
    <t>Then inverter can only connect to its maximum power rating, i.e. 50, 100, and 200W</t>
  </si>
  <si>
    <t>All  inverters can be used as "simple inverters" - if not using power share, then Cap off Violets and Pinks individually.</t>
  </si>
  <si>
    <t>Inverter Price</t>
  </si>
  <si>
    <t>Per hour labor rate</t>
  </si>
  <si>
    <t>Luminaire Efficacy Lumens per Watt</t>
  </si>
  <si>
    <t>Rev01062025</t>
  </si>
  <si>
    <t>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</si>
</sst>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2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4"/>
      <color theme="2"/>
      <name val="Aptos Narrow"/>
      <family val="2"/>
      <scheme val="minor"/>
    </font>
    <font>
      <sz val="14"/>
      <color theme="2"/>
      <name val="Aptos Narrow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4"/>
      <color theme="1"/>
      <name val="Arial"/>
      <family val="2"/>
    </font>
    <font>
      <sz val="16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i/>
      <sz val="12"/>
      <color theme="1"/>
      <name val="Arial"/>
      <family val="2"/>
    </font>
    <font>
      <i/>
      <sz val="14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8999908444471571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0" borderId="0" xfId="0" applyFont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1" fontId="9" fillId="6" borderId="1" xfId="0" applyNumberFormat="1" applyFont="1" applyFill="1" applyBorder="1" applyAlignment="1">
      <alignment horizontal="center" vertical="center" wrapText="1"/>
    </xf>
    <xf numFmtId="164" fontId="20" fillId="6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44" fontId="21" fillId="3" borderId="1" xfId="1" applyFont="1" applyFill="1" applyBorder="1" applyAlignment="1" applyProtection="1">
      <alignment horizontal="center" vertical="center"/>
    </xf>
    <xf numFmtId="44" fontId="21" fillId="6" borderId="1" xfId="1" applyFont="1" applyFill="1" applyBorder="1" applyAlignment="1" applyProtection="1">
      <alignment horizontal="center" vertical="center"/>
    </xf>
    <xf numFmtId="44" fontId="21" fillId="3" borderId="3" xfId="1" applyFont="1" applyFill="1" applyBorder="1" applyAlignment="1" applyProtection="1">
      <alignment horizontal="center" vertical="center"/>
    </xf>
    <xf numFmtId="44" fontId="18" fillId="0" borderId="0" xfId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4" fontId="21" fillId="3" borderId="6" xfId="1" applyFont="1" applyFill="1" applyBorder="1" applyAlignment="1" applyProtection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3" fillId="3" borderId="18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 applyProtection="1">
      <alignment horizontal="center" vertical="center"/>
      <protection locked="0"/>
    </xf>
    <xf numFmtId="44" fontId="2" fillId="7" borderId="9" xfId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4" fontId="2" fillId="0" borderId="19" xfId="1" applyFont="1" applyFill="1" applyBorder="1" applyAlignment="1">
      <alignment horizontal="center" vertical="center"/>
    </xf>
    <xf numFmtId="44" fontId="2" fillId="0" borderId="19" xfId="1" applyFont="1" applyFill="1" applyBorder="1" applyAlignment="1">
      <alignment horizontal="left" vertical="center"/>
    </xf>
    <xf numFmtId="44" fontId="2" fillId="7" borderId="9" xfId="1" applyFont="1" applyFill="1" applyBorder="1" applyAlignment="1" applyProtection="1">
      <alignment horizontal="left" vertical="center"/>
      <protection locked="0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552450</xdr:colOff>
      <xdr:row>0</xdr:row>
      <xdr:rowOff>87086</xdr:rowOff>
    </xdr:from>
    <xdr:to>
      <xdr:col>13</xdr:col>
      <xdr:colOff>911017</xdr:colOff>
      <xdr:row>0</xdr:row>
      <xdr:rowOff>902843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D5873C-FCB0-4267-80D7-C75CE56C2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92025" y="87086"/>
          <a:ext cx="3263692" cy="815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66BAB-1572-4906-A43A-0CD7EF932E2F}">
  <dimension ref="A1:N132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40625" defaultRowHeight="15" x14ac:dyDescent="0.25"/>
  <cols>
    <col min="1" max="1" width="16" style="7" customWidth="1"/>
    <col min="2" max="2" width="12.7109375" style="7" customWidth="1"/>
    <col min="3" max="3" width="20.5703125" style="1" customWidth="1"/>
    <col min="4" max="4" width="27.42578125" style="21" customWidth="1"/>
    <col min="5" max="5" width="15.5703125" style="21" hidden="1" customWidth="1"/>
    <col min="6" max="6" width="16.28515625" style="13" customWidth="1"/>
    <col min="7" max="7" width="22.5703125" style="22" customWidth="1"/>
    <col min="8" max="8" width="18.42578125" style="2" customWidth="1"/>
    <col min="9" max="9" width="18.7109375" style="14" customWidth="1"/>
    <col min="10" max="10" width="20" style="5" customWidth="1"/>
    <col min="11" max="11" width="16.7109375" style="1" bestFit="1" customWidth="1"/>
    <col min="12" max="12" width="16.5703125" style="1" customWidth="1"/>
    <col min="13" max="13" width="9.140625" style="1"/>
    <col min="14" max="14" width="20" style="1" customWidth="1"/>
    <col min="15" max="16384" width="9.140625" style="1"/>
  </cols>
  <sheetData>
    <row r="1" spans="1:14" ht="71.45" customHeight="1" x14ac:dyDescent="0.25">
      <c r="C1" s="123" t="s">
        <v>20</v>
      </c>
      <c r="D1" s="123"/>
      <c r="E1" s="123"/>
      <c r="F1" s="123"/>
      <c r="G1" s="123"/>
      <c r="H1" s="123"/>
      <c r="I1" s="123"/>
      <c r="J1" s="123"/>
    </row>
    <row r="2" spans="1:14" ht="18.75" thickBot="1" x14ac:dyDescent="0.3">
      <c r="D2" s="12" t="s">
        <v>19</v>
      </c>
      <c r="E2" s="13"/>
      <c r="G2" s="3"/>
      <c r="I2" s="12" t="s">
        <v>19</v>
      </c>
      <c r="K2" s="12" t="s">
        <v>19</v>
      </c>
      <c r="L2" s="12" t="s">
        <v>19</v>
      </c>
    </row>
    <row r="3" spans="1:14" ht="60.75" customHeight="1" x14ac:dyDescent="0.25">
      <c r="A3" s="102" t="s">
        <v>12</v>
      </c>
      <c r="B3" s="124" t="s">
        <v>21</v>
      </c>
      <c r="C3" s="103" t="s">
        <v>1</v>
      </c>
      <c r="D3" s="104" t="s">
        <v>9</v>
      </c>
      <c r="E3" s="105"/>
      <c r="F3" s="124" t="s">
        <v>2</v>
      </c>
      <c r="G3" s="106" t="s">
        <v>4</v>
      </c>
      <c r="H3" s="106" t="s">
        <v>4</v>
      </c>
      <c r="I3" s="104" t="s">
        <v>10</v>
      </c>
      <c r="J3" s="104" t="s">
        <v>5</v>
      </c>
      <c r="K3" s="124" t="s">
        <v>29</v>
      </c>
      <c r="L3" s="124" t="s">
        <v>30</v>
      </c>
      <c r="M3" s="119" t="s">
        <v>17</v>
      </c>
      <c r="N3" s="121" t="s">
        <v>18</v>
      </c>
    </row>
    <row r="4" spans="1:14" ht="72" customHeight="1" thickBot="1" x14ac:dyDescent="0.3">
      <c r="A4" s="107" t="s">
        <v>11</v>
      </c>
      <c r="B4" s="125"/>
      <c r="C4" s="108" t="s">
        <v>22</v>
      </c>
      <c r="D4" s="109" t="s">
        <v>14</v>
      </c>
      <c r="E4" s="110" t="s">
        <v>2</v>
      </c>
      <c r="F4" s="125"/>
      <c r="G4" s="111" t="s">
        <v>13</v>
      </c>
      <c r="H4" s="111" t="s">
        <v>3</v>
      </c>
      <c r="I4" s="112" t="s">
        <v>31</v>
      </c>
      <c r="J4" s="108" t="s">
        <v>23</v>
      </c>
      <c r="K4" s="125"/>
      <c r="L4" s="125"/>
      <c r="M4" s="120"/>
      <c r="N4" s="122"/>
    </row>
    <row r="5" spans="1:14" ht="83.25" customHeight="1" thickBot="1" x14ac:dyDescent="0.3">
      <c r="A5" s="66" t="s">
        <v>16</v>
      </c>
      <c r="B5" s="67">
        <v>10</v>
      </c>
      <c r="C5" s="69">
        <v>50</v>
      </c>
      <c r="D5" s="86">
        <v>50</v>
      </c>
      <c r="E5" s="73">
        <f>PRODUCT(C5/D5)</f>
        <v>1</v>
      </c>
      <c r="F5" s="79">
        <f>ROUNDDOWN(E5,0)</f>
        <v>1</v>
      </c>
      <c r="G5" s="113">
        <f>PRODUCT(B5/F5)</f>
        <v>10</v>
      </c>
      <c r="H5" s="70">
        <f>IF(G5&lt;10,"If EM pwr is less than 10W- reduce # of Em luminares on next line",G5)</f>
        <v>10</v>
      </c>
      <c r="I5" s="87">
        <v>125</v>
      </c>
      <c r="J5" s="74">
        <f>PRODUCT(G5,I5)</f>
        <v>1250</v>
      </c>
      <c r="K5" s="89" t="s">
        <v>33</v>
      </c>
      <c r="L5" s="89" t="s">
        <v>33</v>
      </c>
      <c r="M5" s="75">
        <v>0.5</v>
      </c>
      <c r="N5" s="68" t="e">
        <f>PRODUCT((L5*M5)+K5)/F5</f>
        <v>#VALUE!</v>
      </c>
    </row>
    <row r="6" spans="1:14" ht="75.75" thickBot="1" x14ac:dyDescent="0.3">
      <c r="A6" s="9"/>
      <c r="B6" s="9">
        <v>10</v>
      </c>
      <c r="C6" s="16">
        <v>50</v>
      </c>
      <c r="D6" s="50">
        <f>D5</f>
        <v>50</v>
      </c>
      <c r="E6" s="71" t="s">
        <v>8</v>
      </c>
      <c r="F6" s="88">
        <v>3</v>
      </c>
      <c r="G6" s="114">
        <f>PRODUCT(B6/F6)</f>
        <v>3.3333333333333335</v>
      </c>
      <c r="H6" s="59" t="str">
        <f>IF(G6&lt;10,"If EM pwr is less than 10W- reduce # of EM luminares",G6)</f>
        <v>If EM pwr is less than 10W- reduce # of EM luminares</v>
      </c>
      <c r="I6" s="83">
        <f>I5</f>
        <v>125</v>
      </c>
      <c r="J6" s="56">
        <f>PRODUCT(G6,I6)</f>
        <v>416.66666666666669</v>
      </c>
      <c r="K6" s="85">
        <f>SUM(K5)</f>
        <v>0</v>
      </c>
      <c r="L6" s="85">
        <f>SUM(L5)</f>
        <v>0</v>
      </c>
      <c r="M6" s="15">
        <f>SUM(M5)</f>
        <v>0.5</v>
      </c>
      <c r="N6" s="62">
        <f>PRODUCT((L6*M6)+K6)/F6</f>
        <v>0</v>
      </c>
    </row>
    <row r="7" spans="1:14" ht="21.75" thickBot="1" x14ac:dyDescent="0.3">
      <c r="A7" s="47"/>
      <c r="B7" s="47"/>
      <c r="C7" s="48"/>
      <c r="D7" s="82"/>
      <c r="E7" s="46"/>
      <c r="F7" s="84"/>
      <c r="G7" s="115"/>
      <c r="H7" s="60"/>
      <c r="I7" s="81"/>
      <c r="J7" s="61"/>
      <c r="K7" s="80"/>
      <c r="L7" s="80"/>
      <c r="M7" s="46"/>
      <c r="N7" s="63" t="s">
        <v>8</v>
      </c>
    </row>
    <row r="8" spans="1:14" ht="94.5" thickBot="1" x14ac:dyDescent="0.3">
      <c r="A8" s="26" t="s">
        <v>15</v>
      </c>
      <c r="B8" s="8">
        <v>35</v>
      </c>
      <c r="C8" s="71">
        <v>175</v>
      </c>
      <c r="D8" s="86" t="s">
        <v>33</v>
      </c>
      <c r="E8" s="78" t="e">
        <f>PRODUCT(C8/D8)</f>
        <v>#VALUE!</v>
      </c>
      <c r="F8" s="18" t="e">
        <f>ROUNDDOWN(E8,0)</f>
        <v>#VALUE!</v>
      </c>
      <c r="G8" s="116" t="e">
        <f>PRODUCT(B8/F8)</f>
        <v>#VALUE!</v>
      </c>
      <c r="H8" s="72" t="e">
        <f>IF(G8&lt;10,"If EM pwr is less than 10W- reduce # of Em luminares on next line",G8)</f>
        <v>#VALUE!</v>
      </c>
      <c r="I8" s="87">
        <v>125</v>
      </c>
      <c r="J8" s="77" t="e">
        <f>PRODUCT(G8,I8)</f>
        <v>#VALUE!</v>
      </c>
      <c r="K8" s="89" t="s">
        <v>33</v>
      </c>
      <c r="L8" s="89" t="s">
        <v>33</v>
      </c>
      <c r="M8" s="76">
        <v>0.5</v>
      </c>
      <c r="N8" s="62" t="e">
        <f>PRODUCT((L8*M8)+K8)/F8</f>
        <v>#VALUE!</v>
      </c>
    </row>
    <row r="9" spans="1:14" ht="21.75" thickBot="1" x14ac:dyDescent="0.3">
      <c r="A9" s="9"/>
      <c r="B9" s="9">
        <v>35</v>
      </c>
      <c r="C9" s="16">
        <v>175</v>
      </c>
      <c r="D9" s="50" t="str">
        <f>D8</f>
        <v>Enter</v>
      </c>
      <c r="E9" s="71" t="s">
        <v>8</v>
      </c>
      <c r="F9" s="88">
        <v>3</v>
      </c>
      <c r="G9" s="114">
        <f>PRODUCT(B9/F9)</f>
        <v>11.666666666666666</v>
      </c>
      <c r="H9" s="59">
        <f>IF(G9&lt;10,"If EM pwr is less than 10W- reduce # of Em luminares",G9)</f>
        <v>11.666666666666666</v>
      </c>
      <c r="I9" s="83">
        <f>I8</f>
        <v>125</v>
      </c>
      <c r="J9" s="56">
        <f>PRODUCT(G9,I9)</f>
        <v>1458.3333333333333</v>
      </c>
      <c r="K9" s="85">
        <f>SUM(K8)</f>
        <v>0</v>
      </c>
      <c r="L9" s="85">
        <f>SUM(L8)</f>
        <v>0</v>
      </c>
      <c r="M9" s="15">
        <f>SUM(M8)</f>
        <v>0.5</v>
      </c>
      <c r="N9" s="62">
        <f>PRODUCT((L9*M9)+K9)/F9</f>
        <v>0</v>
      </c>
    </row>
    <row r="10" spans="1:14" ht="21.75" thickBot="1" x14ac:dyDescent="0.3">
      <c r="A10" s="47"/>
      <c r="B10" s="47"/>
      <c r="C10" s="48"/>
      <c r="D10" s="82"/>
      <c r="E10" s="46"/>
      <c r="F10" s="84"/>
      <c r="G10" s="115"/>
      <c r="H10" s="60"/>
      <c r="I10" s="81"/>
      <c r="J10" s="61"/>
      <c r="K10" s="80"/>
      <c r="L10" s="80"/>
      <c r="M10" s="46"/>
      <c r="N10" s="63" t="s">
        <v>8</v>
      </c>
    </row>
    <row r="11" spans="1:14" ht="83.25" customHeight="1" thickBot="1" x14ac:dyDescent="0.3">
      <c r="A11" s="24" t="s">
        <v>0</v>
      </c>
      <c r="B11" s="8">
        <v>50</v>
      </c>
      <c r="C11" s="90">
        <v>150</v>
      </c>
      <c r="D11" s="86" t="s">
        <v>33</v>
      </c>
      <c r="E11" s="78" t="e">
        <f>PRODUCT(C11/D11)</f>
        <v>#VALUE!</v>
      </c>
      <c r="F11" s="18" t="e">
        <f>ROUNDDOWN(E11,0)</f>
        <v>#VALUE!</v>
      </c>
      <c r="G11" s="116" t="e">
        <f>PRODUCT(B11/F11)</f>
        <v>#VALUE!</v>
      </c>
      <c r="H11" s="72" t="e">
        <f>IF(G11&lt;10,"If EM pwr is less than 10W- reduce # of Em luminares on next line",G11)</f>
        <v>#VALUE!</v>
      </c>
      <c r="I11" s="87">
        <v>125</v>
      </c>
      <c r="J11" s="77" t="e">
        <f>PRODUCT(G11,I11)</f>
        <v>#VALUE!</v>
      </c>
      <c r="K11" s="89" t="s">
        <v>33</v>
      </c>
      <c r="L11" s="89" t="s">
        <v>33</v>
      </c>
      <c r="M11" s="76">
        <v>0.5</v>
      </c>
      <c r="N11" s="62" t="e">
        <f>PRODUCT((L11*M11)+K11)/F11</f>
        <v>#VALUE!</v>
      </c>
    </row>
    <row r="12" spans="1:14" ht="75.75" thickBot="1" x14ac:dyDescent="0.3">
      <c r="A12" s="9"/>
      <c r="B12" s="9">
        <v>50</v>
      </c>
      <c r="C12" s="27">
        <v>150</v>
      </c>
      <c r="D12" s="50" t="str">
        <f>D11</f>
        <v>Enter</v>
      </c>
      <c r="E12" s="71" t="s">
        <v>8</v>
      </c>
      <c r="F12" s="88">
        <v>6</v>
      </c>
      <c r="G12" s="114">
        <f>PRODUCT(B12/F12)</f>
        <v>8.3333333333333339</v>
      </c>
      <c r="H12" s="59" t="str">
        <f>IF(G12&lt;10,"If EM pwr is less than 10W- reduce # of Em luminares",G12)</f>
        <v>If EM pwr is less than 10W- reduce # of Em luminares</v>
      </c>
      <c r="I12" s="83">
        <f>I11</f>
        <v>125</v>
      </c>
      <c r="J12" s="56">
        <f>PRODUCT(G12,I12)</f>
        <v>1041.6666666666667</v>
      </c>
      <c r="K12" s="85">
        <f>SUM(K11)</f>
        <v>0</v>
      </c>
      <c r="L12" s="85">
        <f>SUM(L11)</f>
        <v>0</v>
      </c>
      <c r="M12" s="15">
        <f>SUM(M11)</f>
        <v>0.5</v>
      </c>
      <c r="N12" s="62">
        <f>PRODUCT((L12*M12)+K12)/F12</f>
        <v>0</v>
      </c>
    </row>
    <row r="13" spans="1:14" ht="21.75" thickBot="1" x14ac:dyDescent="0.3">
      <c r="A13" s="47"/>
      <c r="B13" s="47"/>
      <c r="C13" s="48"/>
      <c r="D13" s="82"/>
      <c r="E13" s="46"/>
      <c r="F13" s="84"/>
      <c r="G13" s="115"/>
      <c r="H13" s="60"/>
      <c r="I13" s="93"/>
      <c r="J13" s="61"/>
      <c r="K13" s="80"/>
      <c r="L13" s="80"/>
      <c r="M13" s="46"/>
      <c r="N13" s="63" t="s">
        <v>8</v>
      </c>
    </row>
    <row r="14" spans="1:14" ht="84" customHeight="1" thickBot="1" x14ac:dyDescent="0.3">
      <c r="A14" s="24" t="s">
        <v>6</v>
      </c>
      <c r="B14" s="8">
        <v>100</v>
      </c>
      <c r="C14" s="90">
        <v>300</v>
      </c>
      <c r="D14" s="86" t="s">
        <v>33</v>
      </c>
      <c r="E14" s="76" t="e">
        <f>PRODUCT(C14/D14)</f>
        <v>#VALUE!</v>
      </c>
      <c r="F14" s="18" t="e">
        <f>ROUNDDOWN(E14,0)</f>
        <v>#VALUE!</v>
      </c>
      <c r="G14" s="116" t="e">
        <f>PRODUCT(B14/F14)</f>
        <v>#VALUE!</v>
      </c>
      <c r="H14" s="72" t="e">
        <f>IF(G14&lt;10,"If EM pwr is less than 10W- reduce # of Em luminares on next line",G14)</f>
        <v>#VALUE!</v>
      </c>
      <c r="I14" s="87">
        <v>125</v>
      </c>
      <c r="J14" s="77" t="e">
        <f>PRODUCT(G14,I14)</f>
        <v>#VALUE!</v>
      </c>
      <c r="K14" s="89" t="s">
        <v>33</v>
      </c>
      <c r="L14" s="89" t="s">
        <v>33</v>
      </c>
      <c r="M14" s="76">
        <v>0.5</v>
      </c>
      <c r="N14" s="62" t="e">
        <f>PRODUCT((L14*M14)+K14)/F14</f>
        <v>#VALUE!</v>
      </c>
    </row>
    <row r="15" spans="1:14" ht="75.75" thickBot="1" x14ac:dyDescent="0.3">
      <c r="A15" s="8"/>
      <c r="B15" s="17">
        <v>100</v>
      </c>
      <c r="C15" s="27">
        <v>300</v>
      </c>
      <c r="D15" s="96" t="str">
        <f>D14</f>
        <v>Enter</v>
      </c>
      <c r="E15" s="91" t="e">
        <f>PRODUCT(C15/D15)</f>
        <v>#VALUE!</v>
      </c>
      <c r="F15" s="88">
        <v>12</v>
      </c>
      <c r="G15" s="114">
        <f>PRODUCT(B15/F15)</f>
        <v>8.3333333333333339</v>
      </c>
      <c r="H15" s="59" t="str">
        <f>IF(G15&lt;10,"If EM pwr is less than 10W- reduce # of Em luminares",G15)</f>
        <v>If EM pwr is less than 10W- reduce # of Em luminares</v>
      </c>
      <c r="I15" s="67">
        <f>I14</f>
        <v>125</v>
      </c>
      <c r="J15" s="56">
        <f>PRODUCT(G15,I15)</f>
        <v>1041.6666666666667</v>
      </c>
      <c r="K15" s="85">
        <f>SUM(K14)</f>
        <v>0</v>
      </c>
      <c r="L15" s="85">
        <f>SUM(L14)</f>
        <v>0</v>
      </c>
      <c r="M15" s="15">
        <f>SUM(M14)</f>
        <v>0.5</v>
      </c>
      <c r="N15" s="62">
        <f>PRODUCT((L15*M15)+K15)/F15</f>
        <v>0</v>
      </c>
    </row>
    <row r="16" spans="1:14" ht="21.75" thickBot="1" x14ac:dyDescent="0.3">
      <c r="A16" s="43"/>
      <c r="B16" s="44"/>
      <c r="C16" s="45"/>
      <c r="D16" s="94"/>
      <c r="E16" s="45"/>
      <c r="F16" s="84"/>
      <c r="G16" s="115"/>
      <c r="H16" s="55"/>
      <c r="I16" s="95"/>
      <c r="J16" s="54"/>
      <c r="K16" s="80"/>
      <c r="L16" s="80"/>
      <c r="M16" s="46"/>
      <c r="N16" s="63" t="s">
        <v>8</v>
      </c>
    </row>
    <row r="17" spans="1:14" ht="96.75" customHeight="1" thickBot="1" x14ac:dyDescent="0.3">
      <c r="A17" s="24" t="s">
        <v>7</v>
      </c>
      <c r="B17" s="8">
        <v>200</v>
      </c>
      <c r="C17" s="71">
        <v>900</v>
      </c>
      <c r="D17" s="86" t="s">
        <v>33</v>
      </c>
      <c r="E17" s="76" t="e">
        <f>PRODUCT(C17/D17)</f>
        <v>#VALUE!</v>
      </c>
      <c r="F17" s="18" t="e">
        <f>ROUNDDOWN(E17,0)</f>
        <v>#VALUE!</v>
      </c>
      <c r="G17" s="116" t="e">
        <f>PRODUCT(B17/F17)</f>
        <v>#VALUE!</v>
      </c>
      <c r="H17" s="72" t="e">
        <f>IF(G17&lt;10,"If EM pwr is less than 10W- reduce # of Em luminares on next line",G17)</f>
        <v>#VALUE!</v>
      </c>
      <c r="I17" s="87">
        <v>140</v>
      </c>
      <c r="J17" s="77" t="e">
        <f>PRODUCT(G17,I17)</f>
        <v>#VALUE!</v>
      </c>
      <c r="K17" s="89" t="s">
        <v>33</v>
      </c>
      <c r="L17" s="101" t="s">
        <v>33</v>
      </c>
      <c r="M17" s="76">
        <v>0.5</v>
      </c>
      <c r="N17" s="62" t="e">
        <f>PRODUCT((L17*M17)+K17)/F17</f>
        <v>#VALUE!</v>
      </c>
    </row>
    <row r="18" spans="1:14" ht="75.75" thickBot="1" x14ac:dyDescent="0.3">
      <c r="A18" s="8"/>
      <c r="B18" s="17">
        <v>200</v>
      </c>
      <c r="C18" s="25">
        <v>900</v>
      </c>
      <c r="D18" s="97" t="str">
        <f>D17</f>
        <v>Enter</v>
      </c>
      <c r="E18" s="92" t="e">
        <f>PRODUCT(C18/D18)</f>
        <v>#VALUE!</v>
      </c>
      <c r="F18" s="88">
        <v>22</v>
      </c>
      <c r="G18" s="117">
        <f>PRODUCT(B18/F18)</f>
        <v>9.0909090909090917</v>
      </c>
      <c r="H18" s="57" t="str">
        <f>IF(G18&lt;10,"If EM pwr is less than 10W- reduce # of Em luminares",G18)</f>
        <v>If EM pwr is less than 10W- reduce # of Em luminares</v>
      </c>
      <c r="I18" s="98">
        <f>I17</f>
        <v>140</v>
      </c>
      <c r="J18" s="58">
        <f>PRODUCT(G18,I18)</f>
        <v>1272.7272727272727</v>
      </c>
      <c r="K18" s="99">
        <f>SUM(K17)</f>
        <v>0</v>
      </c>
      <c r="L18" s="100">
        <f>SUM(L17)</f>
        <v>0</v>
      </c>
      <c r="M18" s="49">
        <f>SUM(M17)</f>
        <v>0.5</v>
      </c>
      <c r="N18" s="64">
        <f>PRODUCT((L18*M18)+K18)/F18</f>
        <v>0</v>
      </c>
    </row>
    <row r="19" spans="1:14" ht="18.75" x14ac:dyDescent="0.3">
      <c r="A19" s="53" t="s">
        <v>25</v>
      </c>
      <c r="B19" s="51" t="s">
        <v>26</v>
      </c>
      <c r="C19" s="36"/>
      <c r="D19" s="36"/>
      <c r="E19" s="36"/>
      <c r="F19" s="30"/>
      <c r="G19" s="38"/>
      <c r="H19" s="39"/>
      <c r="I19" s="40"/>
      <c r="J19" s="41"/>
      <c r="K19" s="37"/>
      <c r="L19" s="42"/>
      <c r="M19" s="42"/>
      <c r="N19" s="118" t="s">
        <v>32</v>
      </c>
    </row>
    <row r="20" spans="1:14" ht="24" x14ac:dyDescent="0.3">
      <c r="A20" s="53" t="s">
        <v>24</v>
      </c>
      <c r="B20" s="51" t="s">
        <v>28</v>
      </c>
      <c r="C20" s="29"/>
      <c r="D20" s="29"/>
      <c r="E20" s="29"/>
      <c r="F20" s="30"/>
      <c r="G20" s="31"/>
      <c r="H20" s="32"/>
      <c r="I20" s="33"/>
      <c r="J20" s="34"/>
      <c r="K20" s="30"/>
      <c r="N20" s="65"/>
    </row>
    <row r="21" spans="1:14" ht="18.75" x14ac:dyDescent="0.25">
      <c r="A21" s="1"/>
      <c r="B21" s="52" t="s">
        <v>27</v>
      </c>
      <c r="C21" s="29"/>
      <c r="D21" s="29"/>
      <c r="E21" s="29"/>
      <c r="F21" s="30"/>
      <c r="G21" s="31"/>
      <c r="H21" s="32"/>
      <c r="I21" s="33"/>
      <c r="J21" s="34"/>
    </row>
    <row r="22" spans="1:14" ht="18.75" x14ac:dyDescent="0.25">
      <c r="A22" s="28"/>
      <c r="B22" s="28"/>
      <c r="C22" s="30"/>
      <c r="D22" s="30"/>
      <c r="E22" s="30" t="s">
        <v>8</v>
      </c>
      <c r="F22" s="30"/>
      <c r="G22" s="35"/>
      <c r="I22" s="33"/>
    </row>
    <row r="23" spans="1:14" ht="18.75" x14ac:dyDescent="0.25">
      <c r="B23" s="23"/>
      <c r="C23" s="19"/>
      <c r="D23" s="19"/>
      <c r="E23" s="19" t="s">
        <v>8</v>
      </c>
      <c r="F23" s="19"/>
      <c r="G23" s="3"/>
      <c r="H23" s="4"/>
      <c r="I23" s="20"/>
    </row>
    <row r="24" spans="1:14" ht="18.75" x14ac:dyDescent="0.25">
      <c r="A24" s="10"/>
      <c r="B24" s="10"/>
      <c r="C24" s="19"/>
      <c r="D24" s="19"/>
      <c r="E24" s="19" t="s">
        <v>8</v>
      </c>
      <c r="F24" s="19"/>
      <c r="G24" s="3"/>
      <c r="H24" s="4"/>
      <c r="I24" s="20"/>
    </row>
    <row r="25" spans="1:14" ht="18.75" x14ac:dyDescent="0.25">
      <c r="A25" s="10"/>
      <c r="B25" s="10"/>
      <c r="C25" s="19"/>
      <c r="D25" s="19"/>
      <c r="E25" s="19"/>
      <c r="F25" s="19"/>
      <c r="G25" s="3"/>
      <c r="H25" s="4"/>
      <c r="I25" s="20"/>
    </row>
    <row r="26" spans="1:14" ht="18.75" x14ac:dyDescent="0.25">
      <c r="A26" s="10"/>
      <c r="B26" s="10"/>
      <c r="C26" s="19"/>
      <c r="D26" s="19"/>
      <c r="E26" s="19"/>
      <c r="F26" s="19"/>
      <c r="G26" s="3"/>
      <c r="H26" s="4"/>
      <c r="I26" s="20"/>
    </row>
    <row r="27" spans="1:14" ht="18.75" x14ac:dyDescent="0.25">
      <c r="A27" s="10"/>
      <c r="B27" s="10"/>
      <c r="C27" s="19"/>
      <c r="D27" s="19"/>
      <c r="E27" s="19"/>
      <c r="F27" s="19"/>
      <c r="G27" s="3"/>
      <c r="H27" s="4"/>
      <c r="I27" s="20"/>
    </row>
    <row r="28" spans="1:14" ht="18.75" x14ac:dyDescent="0.25">
      <c r="A28" s="10"/>
      <c r="B28" s="10"/>
      <c r="C28" s="19"/>
      <c r="D28" s="19"/>
      <c r="E28" s="19"/>
      <c r="F28" s="19"/>
      <c r="G28" s="3"/>
      <c r="H28" s="4"/>
      <c r="I28" s="20"/>
      <c r="J28" s="6"/>
    </row>
    <row r="29" spans="1:14" ht="18.75" x14ac:dyDescent="0.25">
      <c r="A29" s="10"/>
      <c r="B29" s="10"/>
      <c r="C29" s="19"/>
      <c r="D29" s="19"/>
      <c r="E29" s="19"/>
      <c r="F29" s="19"/>
      <c r="G29" s="3"/>
      <c r="H29" s="4"/>
      <c r="I29" s="20"/>
      <c r="J29" s="6"/>
    </row>
    <row r="30" spans="1:14" ht="18.75" x14ac:dyDescent="0.25">
      <c r="A30" s="10"/>
      <c r="B30" s="10"/>
      <c r="C30" s="19"/>
      <c r="D30" s="19"/>
      <c r="E30" s="19"/>
      <c r="F30" s="19"/>
      <c r="G30" s="3"/>
      <c r="H30" s="4"/>
      <c r="I30" s="20"/>
      <c r="J30" s="6"/>
    </row>
    <row r="31" spans="1:14" x14ac:dyDescent="0.25">
      <c r="A31" s="11"/>
      <c r="B31" s="11"/>
      <c r="C31" s="13"/>
      <c r="D31" s="13"/>
      <c r="E31" s="13"/>
      <c r="G31" s="3"/>
      <c r="H31" s="4"/>
      <c r="I31" s="20"/>
      <c r="J31" s="6"/>
    </row>
    <row r="32" spans="1:14" x14ac:dyDescent="0.25">
      <c r="C32" s="13"/>
      <c r="D32" s="13"/>
      <c r="E32" s="13"/>
      <c r="G32" s="3"/>
      <c r="H32" s="4"/>
      <c r="I32" s="20"/>
      <c r="J32" s="6"/>
    </row>
    <row r="33" spans="3:10" x14ac:dyDescent="0.25">
      <c r="C33" s="13"/>
      <c r="D33" s="13"/>
      <c r="E33" s="13"/>
      <c r="G33" s="3"/>
      <c r="H33" s="4"/>
      <c r="I33" s="20"/>
      <c r="J33" s="6"/>
    </row>
    <row r="34" spans="3:10" x14ac:dyDescent="0.25">
      <c r="C34" s="13"/>
      <c r="D34" s="13"/>
      <c r="E34" s="13"/>
      <c r="G34" s="3"/>
      <c r="H34" s="4"/>
      <c r="I34" s="20"/>
      <c r="J34" s="6"/>
    </row>
    <row r="35" spans="3:10" x14ac:dyDescent="0.25">
      <c r="C35" s="13"/>
      <c r="D35" s="13"/>
      <c r="E35" s="13"/>
      <c r="G35" s="3"/>
      <c r="H35" s="4"/>
      <c r="I35" s="20"/>
      <c r="J35" s="6"/>
    </row>
    <row r="36" spans="3:10" x14ac:dyDescent="0.25">
      <c r="C36" s="13"/>
      <c r="D36" s="13"/>
      <c r="E36" s="13"/>
      <c r="G36" s="3"/>
      <c r="H36" s="4"/>
      <c r="I36" s="20"/>
      <c r="J36" s="6"/>
    </row>
    <row r="37" spans="3:10" x14ac:dyDescent="0.25">
      <c r="C37" s="13"/>
      <c r="D37" s="13"/>
      <c r="E37" s="13"/>
      <c r="G37" s="3"/>
      <c r="H37" s="4"/>
      <c r="I37" s="20"/>
      <c r="J37" s="6"/>
    </row>
    <row r="38" spans="3:10" x14ac:dyDescent="0.25">
      <c r="C38" s="13"/>
      <c r="D38" s="13"/>
      <c r="E38" s="13"/>
      <c r="G38" s="3"/>
      <c r="H38" s="4"/>
      <c r="I38" s="20"/>
      <c r="J38" s="6"/>
    </row>
    <row r="39" spans="3:10" x14ac:dyDescent="0.25">
      <c r="C39" s="13"/>
      <c r="D39" s="13"/>
      <c r="E39" s="13"/>
      <c r="G39" s="3"/>
      <c r="H39" s="4"/>
      <c r="I39" s="20"/>
      <c r="J39" s="6"/>
    </row>
    <row r="40" spans="3:10" x14ac:dyDescent="0.25">
      <c r="C40" s="13"/>
      <c r="D40" s="13"/>
      <c r="E40" s="13"/>
      <c r="G40" s="3"/>
      <c r="H40" s="4"/>
      <c r="I40" s="20"/>
      <c r="J40" s="6"/>
    </row>
    <row r="41" spans="3:10" x14ac:dyDescent="0.25">
      <c r="C41" s="13"/>
      <c r="D41" s="13"/>
      <c r="E41" s="13"/>
      <c r="G41" s="3"/>
      <c r="H41" s="4"/>
      <c r="I41" s="20"/>
      <c r="J41" s="6"/>
    </row>
    <row r="42" spans="3:10" x14ac:dyDescent="0.25">
      <c r="C42" s="13"/>
      <c r="D42" s="13"/>
      <c r="E42" s="13"/>
      <c r="G42" s="3"/>
      <c r="H42" s="4"/>
      <c r="I42" s="20"/>
      <c r="J42" s="6"/>
    </row>
    <row r="43" spans="3:10" x14ac:dyDescent="0.25">
      <c r="C43" s="13"/>
      <c r="D43" s="13"/>
      <c r="E43" s="13"/>
      <c r="G43" s="3"/>
      <c r="H43" s="4"/>
      <c r="I43" s="20"/>
      <c r="J43" s="6"/>
    </row>
    <row r="44" spans="3:10" x14ac:dyDescent="0.25">
      <c r="C44" s="13"/>
      <c r="D44" s="13"/>
      <c r="E44" s="13"/>
      <c r="G44" s="3"/>
      <c r="H44" s="4"/>
      <c r="I44" s="20"/>
      <c r="J44" s="6"/>
    </row>
    <row r="45" spans="3:10" x14ac:dyDescent="0.25">
      <c r="C45" s="13"/>
      <c r="D45" s="13"/>
      <c r="E45" s="13"/>
      <c r="G45" s="3"/>
      <c r="H45" s="4"/>
      <c r="I45" s="20"/>
      <c r="J45" s="6"/>
    </row>
    <row r="46" spans="3:10" x14ac:dyDescent="0.25">
      <c r="C46" s="13"/>
      <c r="D46" s="13"/>
      <c r="E46" s="13"/>
      <c r="G46" s="3"/>
      <c r="H46" s="4"/>
      <c r="I46" s="20"/>
      <c r="J46" s="6"/>
    </row>
    <row r="47" spans="3:10" x14ac:dyDescent="0.25">
      <c r="C47" s="13"/>
      <c r="D47" s="13"/>
      <c r="E47" s="13"/>
      <c r="G47" s="3"/>
      <c r="H47" s="4"/>
      <c r="I47" s="20"/>
      <c r="J47" s="6"/>
    </row>
    <row r="48" spans="3:10" x14ac:dyDescent="0.25">
      <c r="C48" s="13"/>
      <c r="D48" s="13"/>
      <c r="E48" s="13"/>
      <c r="G48" s="3"/>
      <c r="H48" s="4"/>
      <c r="I48" s="20"/>
      <c r="J48" s="6"/>
    </row>
    <row r="49" spans="3:10" x14ac:dyDescent="0.25">
      <c r="C49" s="13"/>
      <c r="D49" s="13"/>
      <c r="E49" s="13"/>
      <c r="G49" s="3"/>
      <c r="H49" s="4"/>
      <c r="I49" s="20"/>
      <c r="J49" s="6"/>
    </row>
    <row r="50" spans="3:10" x14ac:dyDescent="0.25">
      <c r="C50" s="13"/>
      <c r="D50" s="13"/>
      <c r="E50" s="13"/>
      <c r="G50" s="3"/>
      <c r="H50" s="4"/>
      <c r="I50" s="20"/>
      <c r="J50" s="6"/>
    </row>
    <row r="51" spans="3:10" x14ac:dyDescent="0.25">
      <c r="C51" s="13"/>
      <c r="D51" s="13"/>
      <c r="E51" s="13"/>
      <c r="G51" s="3"/>
      <c r="H51" s="4"/>
      <c r="I51" s="20"/>
      <c r="J51" s="6"/>
    </row>
    <row r="52" spans="3:10" x14ac:dyDescent="0.25">
      <c r="C52" s="13"/>
      <c r="D52" s="13"/>
      <c r="E52" s="13"/>
      <c r="G52" s="3"/>
      <c r="H52" s="4"/>
      <c r="I52" s="20"/>
      <c r="J52" s="6"/>
    </row>
    <row r="53" spans="3:10" x14ac:dyDescent="0.25">
      <c r="C53" s="13"/>
      <c r="D53" s="13"/>
      <c r="E53" s="13"/>
      <c r="G53" s="3"/>
      <c r="H53" s="4"/>
      <c r="I53" s="20"/>
      <c r="J53" s="6"/>
    </row>
    <row r="54" spans="3:10" x14ac:dyDescent="0.25">
      <c r="C54" s="13"/>
      <c r="D54" s="13"/>
      <c r="E54" s="13"/>
      <c r="G54" s="3"/>
      <c r="H54" s="4"/>
      <c r="I54" s="20"/>
      <c r="J54" s="6"/>
    </row>
    <row r="55" spans="3:10" x14ac:dyDescent="0.25">
      <c r="C55" s="13"/>
      <c r="D55" s="13"/>
      <c r="E55" s="13"/>
      <c r="G55" s="3"/>
      <c r="H55" s="4"/>
      <c r="I55" s="20"/>
      <c r="J55" s="6"/>
    </row>
    <row r="56" spans="3:10" x14ac:dyDescent="0.25">
      <c r="C56" s="13"/>
      <c r="D56" s="13"/>
      <c r="E56" s="13"/>
      <c r="G56" s="3"/>
      <c r="H56" s="4"/>
      <c r="I56" s="20"/>
      <c r="J56" s="6"/>
    </row>
    <row r="57" spans="3:10" x14ac:dyDescent="0.25">
      <c r="C57" s="13"/>
      <c r="D57" s="13"/>
      <c r="E57" s="13"/>
      <c r="G57" s="3"/>
      <c r="H57" s="4"/>
      <c r="I57" s="20"/>
      <c r="J57" s="6"/>
    </row>
    <row r="58" spans="3:10" x14ac:dyDescent="0.25">
      <c r="C58" s="13"/>
      <c r="D58" s="13"/>
      <c r="E58" s="13"/>
      <c r="G58" s="3"/>
      <c r="H58" s="4"/>
      <c r="I58" s="20"/>
      <c r="J58" s="6"/>
    </row>
    <row r="59" spans="3:10" x14ac:dyDescent="0.25">
      <c r="C59" s="13"/>
      <c r="D59" s="13"/>
      <c r="E59" s="13"/>
      <c r="G59" s="3"/>
      <c r="H59" s="4"/>
      <c r="I59" s="20"/>
      <c r="J59" s="6"/>
    </row>
    <row r="60" spans="3:10" x14ac:dyDescent="0.25">
      <c r="C60" s="13"/>
      <c r="D60" s="13"/>
      <c r="E60" s="13"/>
      <c r="G60" s="3"/>
      <c r="H60" s="4"/>
      <c r="I60" s="20"/>
      <c r="J60" s="6"/>
    </row>
    <row r="61" spans="3:10" x14ac:dyDescent="0.25">
      <c r="C61" s="13"/>
      <c r="D61" s="13"/>
      <c r="E61" s="13"/>
      <c r="G61" s="3"/>
      <c r="H61" s="4"/>
      <c r="I61" s="20"/>
      <c r="J61" s="6"/>
    </row>
    <row r="62" spans="3:10" x14ac:dyDescent="0.25">
      <c r="C62" s="13"/>
      <c r="D62" s="13"/>
      <c r="E62" s="13"/>
      <c r="G62" s="3"/>
      <c r="H62" s="4"/>
      <c r="I62" s="20"/>
      <c r="J62" s="6"/>
    </row>
    <row r="63" spans="3:10" x14ac:dyDescent="0.25">
      <c r="C63" s="13"/>
      <c r="D63" s="13"/>
      <c r="E63" s="13"/>
      <c r="G63" s="3"/>
      <c r="H63" s="4"/>
      <c r="I63" s="20"/>
      <c r="J63" s="6"/>
    </row>
    <row r="64" spans="3:10" x14ac:dyDescent="0.25">
      <c r="C64" s="13"/>
      <c r="D64" s="13"/>
      <c r="E64" s="13"/>
      <c r="G64" s="3"/>
      <c r="H64" s="4"/>
      <c r="I64" s="20"/>
      <c r="J64" s="6"/>
    </row>
    <row r="65" spans="3:10" x14ac:dyDescent="0.25">
      <c r="C65" s="13"/>
      <c r="D65" s="13"/>
      <c r="E65" s="13"/>
      <c r="G65" s="3"/>
      <c r="H65" s="4"/>
      <c r="I65" s="20"/>
      <c r="J65" s="6"/>
    </row>
    <row r="66" spans="3:10" x14ac:dyDescent="0.25">
      <c r="C66" s="13"/>
      <c r="D66" s="13"/>
      <c r="E66" s="13"/>
      <c r="G66" s="3"/>
      <c r="H66" s="4"/>
      <c r="I66" s="20"/>
      <c r="J66" s="6"/>
    </row>
    <row r="67" spans="3:10" x14ac:dyDescent="0.25">
      <c r="C67" s="13"/>
      <c r="D67" s="13"/>
      <c r="E67" s="13"/>
      <c r="G67" s="3"/>
      <c r="H67" s="4"/>
      <c r="I67" s="20"/>
      <c r="J67" s="6"/>
    </row>
    <row r="68" spans="3:10" x14ac:dyDescent="0.25">
      <c r="C68" s="13"/>
      <c r="D68" s="13"/>
      <c r="E68" s="13"/>
      <c r="G68" s="3"/>
      <c r="H68" s="4"/>
      <c r="I68" s="20"/>
      <c r="J68" s="6"/>
    </row>
    <row r="69" spans="3:10" x14ac:dyDescent="0.25">
      <c r="C69" s="13"/>
      <c r="D69" s="13"/>
      <c r="E69" s="13"/>
      <c r="G69" s="3"/>
      <c r="H69" s="4"/>
      <c r="I69" s="20"/>
      <c r="J69" s="6"/>
    </row>
    <row r="70" spans="3:10" x14ac:dyDescent="0.25">
      <c r="C70" s="13"/>
      <c r="D70" s="13"/>
      <c r="E70" s="13"/>
      <c r="G70" s="3"/>
      <c r="H70" s="4"/>
      <c r="I70" s="20"/>
      <c r="J70" s="6"/>
    </row>
    <row r="71" spans="3:10" x14ac:dyDescent="0.25">
      <c r="C71" s="13"/>
      <c r="D71" s="13"/>
      <c r="E71" s="13"/>
      <c r="G71" s="3"/>
      <c r="H71" s="4"/>
      <c r="I71" s="20"/>
      <c r="J71" s="6"/>
    </row>
    <row r="72" spans="3:10" x14ac:dyDescent="0.25">
      <c r="C72" s="13"/>
      <c r="D72" s="13"/>
      <c r="E72" s="13"/>
      <c r="G72" s="3"/>
      <c r="H72" s="4"/>
      <c r="I72" s="20"/>
      <c r="J72" s="6"/>
    </row>
    <row r="73" spans="3:10" x14ac:dyDescent="0.25">
      <c r="C73" s="13"/>
      <c r="D73" s="13"/>
      <c r="E73" s="13"/>
      <c r="G73" s="3"/>
      <c r="H73" s="4"/>
      <c r="I73" s="20"/>
      <c r="J73" s="6"/>
    </row>
    <row r="74" spans="3:10" x14ac:dyDescent="0.25">
      <c r="C74" s="13"/>
      <c r="D74" s="13"/>
      <c r="E74" s="13"/>
      <c r="G74" s="3"/>
      <c r="H74" s="4"/>
      <c r="I74" s="20"/>
      <c r="J74" s="6"/>
    </row>
    <row r="75" spans="3:10" x14ac:dyDescent="0.25">
      <c r="C75" s="13"/>
      <c r="D75" s="13"/>
      <c r="E75" s="13"/>
      <c r="G75" s="3"/>
      <c r="H75" s="4"/>
      <c r="I75" s="20"/>
      <c r="J75" s="6"/>
    </row>
    <row r="76" spans="3:10" x14ac:dyDescent="0.25">
      <c r="C76" s="13"/>
      <c r="D76" s="13"/>
      <c r="E76" s="13"/>
      <c r="G76" s="3"/>
      <c r="H76" s="4"/>
      <c r="I76" s="20"/>
      <c r="J76" s="6"/>
    </row>
    <row r="77" spans="3:10" x14ac:dyDescent="0.25">
      <c r="C77" s="13"/>
      <c r="D77" s="13"/>
      <c r="E77" s="13"/>
      <c r="G77" s="3"/>
      <c r="H77" s="4"/>
      <c r="I77" s="20"/>
      <c r="J77" s="6"/>
    </row>
    <row r="78" spans="3:10" x14ac:dyDescent="0.25">
      <c r="C78" s="13"/>
      <c r="D78" s="13"/>
      <c r="E78" s="13"/>
      <c r="G78" s="3"/>
      <c r="H78" s="4"/>
      <c r="I78" s="20"/>
      <c r="J78" s="6"/>
    </row>
    <row r="79" spans="3:10" x14ac:dyDescent="0.25">
      <c r="C79" s="13"/>
      <c r="D79" s="13"/>
      <c r="E79" s="13"/>
      <c r="G79" s="3"/>
      <c r="H79" s="4"/>
      <c r="I79" s="20"/>
      <c r="J79" s="6"/>
    </row>
    <row r="80" spans="3:10" x14ac:dyDescent="0.25">
      <c r="C80" s="13"/>
      <c r="D80" s="13"/>
      <c r="E80" s="13"/>
      <c r="G80" s="3"/>
      <c r="H80" s="4"/>
      <c r="I80" s="20"/>
      <c r="J80" s="6"/>
    </row>
    <row r="81" spans="3:10" x14ac:dyDescent="0.25">
      <c r="C81" s="13"/>
      <c r="D81" s="13"/>
      <c r="E81" s="13"/>
      <c r="G81" s="3"/>
      <c r="H81" s="4"/>
      <c r="I81" s="20"/>
      <c r="J81" s="6"/>
    </row>
    <row r="82" spans="3:10" x14ac:dyDescent="0.25">
      <c r="C82" s="13"/>
      <c r="D82" s="13"/>
      <c r="E82" s="13"/>
      <c r="G82" s="3"/>
      <c r="H82" s="4"/>
      <c r="I82" s="20"/>
      <c r="J82" s="6"/>
    </row>
    <row r="83" spans="3:10" x14ac:dyDescent="0.25">
      <c r="C83" s="13"/>
      <c r="D83" s="13"/>
      <c r="E83" s="13"/>
      <c r="G83" s="3"/>
      <c r="H83" s="4"/>
      <c r="I83" s="20"/>
      <c r="J83" s="6"/>
    </row>
    <row r="84" spans="3:10" x14ac:dyDescent="0.25">
      <c r="C84" s="13"/>
      <c r="D84" s="13"/>
      <c r="E84" s="13"/>
      <c r="G84" s="3"/>
      <c r="H84" s="4"/>
      <c r="I84" s="20"/>
      <c r="J84" s="6"/>
    </row>
    <row r="85" spans="3:10" x14ac:dyDescent="0.25">
      <c r="C85" s="13"/>
      <c r="D85" s="13"/>
      <c r="E85" s="13"/>
      <c r="G85" s="3"/>
      <c r="H85" s="4"/>
      <c r="I85" s="20"/>
      <c r="J85" s="6"/>
    </row>
    <row r="86" spans="3:10" x14ac:dyDescent="0.25">
      <c r="C86" s="13"/>
      <c r="D86" s="13"/>
      <c r="E86" s="13"/>
      <c r="G86" s="3"/>
      <c r="H86" s="4"/>
      <c r="I86" s="20"/>
      <c r="J86" s="6"/>
    </row>
    <row r="87" spans="3:10" x14ac:dyDescent="0.25">
      <c r="C87" s="13"/>
      <c r="D87" s="13"/>
      <c r="E87" s="13"/>
      <c r="G87" s="3"/>
      <c r="H87" s="4"/>
      <c r="I87" s="20"/>
      <c r="J87" s="6"/>
    </row>
    <row r="88" spans="3:10" x14ac:dyDescent="0.25">
      <c r="C88" s="13"/>
      <c r="D88" s="13"/>
      <c r="E88" s="13"/>
      <c r="G88" s="3"/>
      <c r="H88" s="4"/>
      <c r="I88" s="20"/>
      <c r="J88" s="6"/>
    </row>
    <row r="89" spans="3:10" x14ac:dyDescent="0.25">
      <c r="C89" s="13"/>
      <c r="D89" s="13"/>
      <c r="E89" s="13"/>
      <c r="G89" s="3"/>
      <c r="H89" s="4"/>
      <c r="I89" s="20"/>
      <c r="J89" s="6"/>
    </row>
    <row r="90" spans="3:10" x14ac:dyDescent="0.25">
      <c r="C90" s="13"/>
      <c r="D90" s="13"/>
      <c r="E90" s="13"/>
      <c r="G90" s="3"/>
      <c r="H90" s="4"/>
      <c r="I90" s="20"/>
      <c r="J90" s="6"/>
    </row>
    <row r="91" spans="3:10" x14ac:dyDescent="0.25">
      <c r="C91" s="13"/>
      <c r="D91" s="13"/>
      <c r="E91" s="13"/>
      <c r="G91" s="3"/>
      <c r="H91" s="4"/>
      <c r="I91" s="20"/>
      <c r="J91" s="6"/>
    </row>
    <row r="92" spans="3:10" x14ac:dyDescent="0.25">
      <c r="C92" s="13"/>
      <c r="D92" s="13"/>
      <c r="E92" s="13"/>
      <c r="G92" s="3"/>
      <c r="H92" s="4"/>
      <c r="I92" s="20"/>
      <c r="J92" s="6"/>
    </row>
    <row r="93" spans="3:10" x14ac:dyDescent="0.25">
      <c r="C93" s="13"/>
      <c r="D93" s="13"/>
      <c r="E93" s="13"/>
      <c r="G93" s="3"/>
      <c r="H93" s="4"/>
      <c r="I93" s="20"/>
      <c r="J93" s="6"/>
    </row>
    <row r="94" spans="3:10" x14ac:dyDescent="0.25">
      <c r="C94" s="13"/>
      <c r="D94" s="13"/>
      <c r="E94" s="13"/>
      <c r="G94" s="3"/>
      <c r="H94" s="4"/>
      <c r="I94" s="20"/>
      <c r="J94" s="6"/>
    </row>
    <row r="95" spans="3:10" x14ac:dyDescent="0.25">
      <c r="C95" s="13"/>
      <c r="D95" s="13"/>
      <c r="E95" s="13"/>
      <c r="G95" s="3"/>
      <c r="H95" s="4"/>
      <c r="I95" s="20"/>
      <c r="J95" s="6"/>
    </row>
    <row r="96" spans="3:10" x14ac:dyDescent="0.25">
      <c r="C96" s="13"/>
      <c r="D96" s="13"/>
      <c r="E96" s="13"/>
      <c r="G96" s="3"/>
      <c r="H96" s="4"/>
      <c r="I96" s="20"/>
      <c r="J96" s="6"/>
    </row>
    <row r="97" spans="3:10" x14ac:dyDescent="0.25">
      <c r="C97" s="13"/>
      <c r="D97" s="13"/>
      <c r="E97" s="13"/>
      <c r="G97" s="3"/>
      <c r="H97" s="4"/>
      <c r="I97" s="20"/>
      <c r="J97" s="6"/>
    </row>
    <row r="98" spans="3:10" x14ac:dyDescent="0.25">
      <c r="C98" s="13"/>
      <c r="D98" s="13"/>
      <c r="E98" s="13"/>
      <c r="G98" s="3"/>
      <c r="H98" s="4"/>
      <c r="I98" s="20"/>
      <c r="J98" s="6"/>
    </row>
    <row r="99" spans="3:10" x14ac:dyDescent="0.25">
      <c r="C99" s="13"/>
      <c r="D99" s="13"/>
      <c r="E99" s="13"/>
      <c r="G99" s="3"/>
      <c r="H99" s="4"/>
      <c r="I99" s="20"/>
      <c r="J99" s="6"/>
    </row>
    <row r="100" spans="3:10" x14ac:dyDescent="0.25">
      <c r="C100" s="13"/>
      <c r="D100" s="13"/>
      <c r="E100" s="13"/>
      <c r="G100" s="3"/>
      <c r="H100" s="4"/>
      <c r="I100" s="20"/>
      <c r="J100" s="6"/>
    </row>
    <row r="101" spans="3:10" x14ac:dyDescent="0.25">
      <c r="C101" s="13"/>
      <c r="D101" s="13"/>
      <c r="E101" s="13"/>
      <c r="G101" s="3"/>
      <c r="H101" s="4"/>
      <c r="I101" s="20"/>
      <c r="J101" s="6"/>
    </row>
    <row r="102" spans="3:10" x14ac:dyDescent="0.25">
      <c r="C102" s="13"/>
      <c r="D102" s="13"/>
      <c r="E102" s="13"/>
      <c r="G102" s="3"/>
      <c r="H102" s="4"/>
      <c r="I102" s="20"/>
      <c r="J102" s="6"/>
    </row>
    <row r="103" spans="3:10" x14ac:dyDescent="0.25">
      <c r="C103" s="13"/>
      <c r="D103" s="13"/>
      <c r="E103" s="13"/>
      <c r="G103" s="3"/>
      <c r="H103" s="4"/>
      <c r="I103" s="20"/>
      <c r="J103" s="6"/>
    </row>
    <row r="104" spans="3:10" x14ac:dyDescent="0.25">
      <c r="C104" s="13"/>
      <c r="D104" s="13"/>
      <c r="E104" s="13"/>
      <c r="G104" s="3"/>
      <c r="H104" s="4"/>
      <c r="I104" s="20"/>
      <c r="J104" s="6"/>
    </row>
    <row r="105" spans="3:10" x14ac:dyDescent="0.25">
      <c r="C105" s="13"/>
      <c r="D105" s="13"/>
      <c r="E105" s="13"/>
      <c r="G105" s="3"/>
      <c r="H105" s="4"/>
      <c r="I105" s="20"/>
      <c r="J105" s="6"/>
    </row>
    <row r="106" spans="3:10" x14ac:dyDescent="0.25">
      <c r="C106" s="13"/>
      <c r="D106" s="13"/>
      <c r="E106" s="13"/>
      <c r="G106" s="3"/>
      <c r="H106" s="4"/>
      <c r="I106" s="20"/>
      <c r="J106" s="6"/>
    </row>
    <row r="107" spans="3:10" x14ac:dyDescent="0.25">
      <c r="C107" s="13"/>
      <c r="D107" s="13"/>
      <c r="E107" s="13"/>
      <c r="G107" s="3"/>
      <c r="H107" s="4"/>
      <c r="I107" s="20"/>
      <c r="J107" s="6"/>
    </row>
    <row r="108" spans="3:10" x14ac:dyDescent="0.25">
      <c r="C108" s="13"/>
      <c r="D108" s="13"/>
      <c r="E108" s="13"/>
      <c r="G108" s="3"/>
      <c r="H108" s="4"/>
      <c r="I108" s="20"/>
      <c r="J108" s="6"/>
    </row>
    <row r="109" spans="3:10" x14ac:dyDescent="0.25">
      <c r="C109" s="13"/>
      <c r="D109" s="13"/>
      <c r="E109" s="13"/>
      <c r="G109" s="3"/>
      <c r="H109" s="4"/>
      <c r="I109" s="20"/>
      <c r="J109" s="6"/>
    </row>
    <row r="110" spans="3:10" x14ac:dyDescent="0.25">
      <c r="C110" s="13"/>
      <c r="D110" s="13"/>
      <c r="E110" s="13"/>
      <c r="G110" s="3"/>
      <c r="H110" s="4"/>
      <c r="I110" s="20"/>
      <c r="J110" s="6"/>
    </row>
    <row r="111" spans="3:10" x14ac:dyDescent="0.25">
      <c r="C111" s="13"/>
      <c r="D111" s="13"/>
      <c r="E111" s="13"/>
      <c r="G111" s="3"/>
      <c r="H111" s="4"/>
      <c r="I111" s="20"/>
      <c r="J111" s="6"/>
    </row>
    <row r="112" spans="3:10" x14ac:dyDescent="0.25">
      <c r="C112" s="13"/>
      <c r="D112" s="13"/>
      <c r="E112" s="13"/>
      <c r="G112" s="3"/>
      <c r="H112" s="4"/>
      <c r="I112" s="20"/>
      <c r="J112" s="6"/>
    </row>
    <row r="113" spans="3:10" x14ac:dyDescent="0.25">
      <c r="C113" s="13"/>
      <c r="D113" s="13"/>
      <c r="E113" s="13"/>
      <c r="G113" s="3"/>
      <c r="H113" s="4"/>
      <c r="I113" s="20"/>
      <c r="J113" s="6"/>
    </row>
    <row r="114" spans="3:10" x14ac:dyDescent="0.25">
      <c r="C114" s="13"/>
      <c r="D114" s="13"/>
      <c r="E114" s="13"/>
      <c r="G114" s="3"/>
      <c r="H114" s="4"/>
      <c r="I114" s="20"/>
      <c r="J114" s="6"/>
    </row>
    <row r="115" spans="3:10" x14ac:dyDescent="0.25">
      <c r="C115" s="13"/>
      <c r="D115" s="13"/>
      <c r="E115" s="13"/>
      <c r="G115" s="3"/>
      <c r="H115" s="4"/>
      <c r="I115" s="20"/>
      <c r="J115" s="6"/>
    </row>
    <row r="116" spans="3:10" x14ac:dyDescent="0.25">
      <c r="C116" s="13"/>
      <c r="D116" s="13"/>
      <c r="E116" s="13"/>
      <c r="G116" s="3"/>
      <c r="H116" s="4"/>
      <c r="I116" s="20"/>
      <c r="J116" s="6"/>
    </row>
    <row r="117" spans="3:10" x14ac:dyDescent="0.25">
      <c r="C117" s="13"/>
      <c r="D117" s="13"/>
      <c r="E117" s="13"/>
      <c r="G117" s="3"/>
      <c r="H117" s="4"/>
      <c r="I117" s="20"/>
      <c r="J117" s="6"/>
    </row>
    <row r="118" spans="3:10" x14ac:dyDescent="0.25">
      <c r="C118" s="13"/>
      <c r="D118" s="13"/>
      <c r="E118" s="13"/>
      <c r="G118" s="3"/>
      <c r="H118" s="4"/>
      <c r="I118" s="20"/>
      <c r="J118" s="6"/>
    </row>
    <row r="119" spans="3:10" x14ac:dyDescent="0.25">
      <c r="C119" s="13"/>
      <c r="D119" s="13"/>
      <c r="E119" s="13"/>
      <c r="G119" s="3"/>
      <c r="H119" s="4"/>
      <c r="I119" s="20"/>
      <c r="J119" s="6"/>
    </row>
    <row r="120" spans="3:10" x14ac:dyDescent="0.25">
      <c r="C120" s="13"/>
      <c r="D120" s="13"/>
      <c r="E120" s="13"/>
      <c r="G120" s="3"/>
      <c r="H120" s="4"/>
      <c r="I120" s="20"/>
      <c r="J120" s="6"/>
    </row>
    <row r="121" spans="3:10" x14ac:dyDescent="0.25">
      <c r="C121" s="13"/>
      <c r="D121" s="13"/>
      <c r="E121" s="13"/>
      <c r="G121" s="3"/>
      <c r="H121" s="4"/>
      <c r="I121" s="20"/>
      <c r="J121" s="6"/>
    </row>
    <row r="122" spans="3:10" x14ac:dyDescent="0.25">
      <c r="C122" s="13"/>
      <c r="D122" s="13"/>
      <c r="E122" s="13"/>
      <c r="G122" s="3"/>
      <c r="H122" s="4"/>
      <c r="I122" s="20"/>
      <c r="J122" s="6"/>
    </row>
    <row r="123" spans="3:10" x14ac:dyDescent="0.25">
      <c r="C123" s="13"/>
      <c r="D123" s="13"/>
      <c r="E123" s="13"/>
      <c r="G123" s="3"/>
      <c r="H123" s="4"/>
      <c r="I123" s="20"/>
      <c r="J123" s="6"/>
    </row>
    <row r="124" spans="3:10" x14ac:dyDescent="0.25">
      <c r="C124" s="13"/>
      <c r="D124" s="13"/>
      <c r="E124" s="13"/>
      <c r="G124" s="3"/>
      <c r="H124" s="4"/>
      <c r="I124" s="20"/>
      <c r="J124" s="6"/>
    </row>
    <row r="125" spans="3:10" x14ac:dyDescent="0.25">
      <c r="C125" s="13"/>
      <c r="D125" s="13"/>
      <c r="E125" s="13"/>
      <c r="G125" s="3"/>
      <c r="H125" s="4"/>
      <c r="I125" s="20"/>
      <c r="J125" s="6"/>
    </row>
    <row r="126" spans="3:10" x14ac:dyDescent="0.25">
      <c r="C126" s="13"/>
      <c r="D126" s="13"/>
      <c r="E126" s="13"/>
      <c r="G126" s="3"/>
      <c r="H126" s="4"/>
      <c r="I126" s="20"/>
      <c r="J126" s="6"/>
    </row>
    <row r="127" spans="3:10" x14ac:dyDescent="0.25">
      <c r="C127" s="13"/>
      <c r="D127" s="13"/>
      <c r="E127" s="13"/>
      <c r="G127" s="3"/>
      <c r="H127" s="4"/>
      <c r="I127" s="20"/>
      <c r="J127" s="6"/>
    </row>
    <row r="128" spans="3:10" x14ac:dyDescent="0.25">
      <c r="C128" s="13"/>
      <c r="D128" s="13"/>
      <c r="E128" s="13"/>
      <c r="G128" s="3"/>
      <c r="H128" s="4"/>
      <c r="I128" s="20"/>
      <c r="J128" s="6"/>
    </row>
    <row r="129" spans="3:10" x14ac:dyDescent="0.25">
      <c r="C129" s="13"/>
      <c r="D129" s="13"/>
      <c r="E129" s="13"/>
      <c r="G129" s="3"/>
      <c r="H129" s="4"/>
      <c r="I129" s="20"/>
      <c r="J129" s="6"/>
    </row>
    <row r="130" spans="3:10" x14ac:dyDescent="0.25">
      <c r="C130" s="13"/>
      <c r="D130" s="13"/>
      <c r="E130" s="13"/>
      <c r="G130" s="3"/>
      <c r="H130" s="4"/>
      <c r="I130" s="20"/>
      <c r="J130" s="6"/>
    </row>
    <row r="131" spans="3:10" x14ac:dyDescent="0.25">
      <c r="C131" s="13"/>
      <c r="D131" s="13"/>
      <c r="E131" s="13"/>
      <c r="G131" s="3"/>
      <c r="H131" s="4"/>
      <c r="I131" s="20"/>
      <c r="J131" s="6"/>
    </row>
    <row r="132" spans="3:10" x14ac:dyDescent="0.25">
      <c r="C132" s="13"/>
      <c r="D132" s="13"/>
      <c r="E132" s="13"/>
      <c r="G132" s="3"/>
      <c r="H132" s="4"/>
      <c r="I132" s="20"/>
      <c r="J132" s="6"/>
    </row>
  </sheetData>
  <sheetProtection algorithmName="SHA-512" hashValue="ZIcftjhDK0QLNcQSsPq+F3di6pA0e+FRkR0SqEStqkAFPS+LH+HHAeScIEwArJC9RhNIj/KJRpRMgzAU0ocaTQ==" saltValue="SigpQvAc/p2UBRJBtJIOJA==" spinCount="100000" sheet="1" objects="1" scenarios="1"/>
  <mergeCells count="7">
    <mergeCell ref="M3:M4"/>
    <mergeCell ref="N3:N4"/>
    <mergeCell ref="C1:J1"/>
    <mergeCell ref="F3:F4"/>
    <mergeCell ref="B3:B4"/>
    <mergeCell ref="L3:L4"/>
    <mergeCell ref="K3:K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88A2B-626E-4C9E-87AB-E71FAB80C71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Levesque</dc:creator>
  <cp:lastModifiedBy>John Levesque</cp:lastModifiedBy>
  <dcterms:created xsi:type="dcterms:W3CDTF">2025-04-16T16:59:28Z</dcterms:created>
  <dcterms:modified xsi:type="dcterms:W3CDTF">2025-06-23T19:01:08Z</dcterms:modified>
</cp:coreProperties>
</file>